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ilma\"/>
    </mc:Choice>
  </mc:AlternateContent>
  <bookViews>
    <workbookView xWindow="0" yWindow="0" windowWidth="14370" windowHeight="7530"/>
  </bookViews>
  <sheets>
    <sheet name="PGCEA" sheetId="4" r:id="rId1"/>
  </sheets>
  <calcPr calcId="152511"/>
</workbook>
</file>

<file path=xl/calcChain.xml><?xml version="1.0" encoding="utf-8"?>
<calcChain xmlns="http://schemas.openxmlformats.org/spreadsheetml/2006/main">
  <c r="H10" i="4" l="1"/>
  <c r="H11" i="4" s="1"/>
  <c r="H12" i="4" s="1"/>
  <c r="H13" i="4" s="1"/>
  <c r="H14" i="4" s="1"/>
  <c r="E10" i="4"/>
  <c r="B10" i="4"/>
  <c r="B11" i="4" l="1"/>
  <c r="B12" i="4" s="1"/>
  <c r="E11" i="4"/>
  <c r="E12" i="4" s="1"/>
  <c r="E13" i="4" s="1"/>
  <c r="B13" i="4" l="1"/>
  <c r="B14" i="4" s="1"/>
  <c r="E14" i="4"/>
</calcChain>
</file>

<file path=xl/sharedStrings.xml><?xml version="1.0" encoding="utf-8"?>
<sst xmlns="http://schemas.openxmlformats.org/spreadsheetml/2006/main" count="28" uniqueCount="14">
  <si>
    <t>Balance</t>
  </si>
  <si>
    <t>Use or lose balance</t>
  </si>
  <si>
    <t xml:space="preserve">Start by going to Oracle Employee Self Service menu option Leave Balances and Leave Requests </t>
  </si>
  <si>
    <t>Hours worked per day</t>
  </si>
  <si>
    <t>Annual Leave Projected converted to days</t>
  </si>
  <si>
    <t>Days to be carried over to Sick Balance</t>
  </si>
  <si>
    <t>CALCULATE YOUR USE OR LOSE LEAVE</t>
  </si>
  <si>
    <t>Click on the Show leave accrual balances button to see Annual Leave Projected number of hours</t>
  </si>
  <si>
    <t>Annual Leave Balance Carryover(per rules below)</t>
  </si>
  <si>
    <t xml:space="preserve"> &gt; 15 years of service</t>
  </si>
  <si>
    <t xml:space="preserve"> &lt; 3yrs of service</t>
  </si>
  <si>
    <t>PGCEA Annual Leave Projected for Current Fiscal Year</t>
  </si>
  <si>
    <t>3 - 15 years of service</t>
  </si>
  <si>
    <t>PGCEA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</si>
</sst>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0B46E"/>
        <bgColor indexed="64"/>
      </patternFill>
    </fill>
  </fills>
  <borders count="12">
    <border>
      <left/>
      <right/>
      <top/>
      <bottom/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/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wrapText="1"/>
    </xf>
    <xf numFmtId="2" fontId="1" fillId="3" borderId="5" xfId="0" applyNumberFormat="1" applyFont="1" applyFill="1" applyBorder="1"/>
    <xf numFmtId="2" fontId="1" fillId="0" borderId="5" xfId="0" applyNumberFormat="1" applyFont="1" applyBorder="1"/>
    <xf numFmtId="0" fontId="1" fillId="0" borderId="1" xfId="0" applyFont="1" applyBorder="1" applyAlignment="1">
      <alignment wrapText="1"/>
    </xf>
    <xf numFmtId="2" fontId="1" fillId="3" borderId="2" xfId="0" applyNumberFormat="1" applyFont="1" applyFill="1" applyBorder="1"/>
    <xf numFmtId="2" fontId="1" fillId="0" borderId="2" xfId="0" applyNumberFormat="1" applyFont="1" applyBorder="1"/>
    <xf numFmtId="2" fontId="1" fillId="0" borderId="3" xfId="0" applyNumberFormat="1" applyFont="1" applyBorder="1"/>
    <xf numFmtId="0" fontId="1" fillId="0" borderId="1" xfId="0" applyFont="1" applyBorder="1" applyAlignment="1">
      <alignment horizontal="right" wrapText="1"/>
    </xf>
    <xf numFmtId="0" fontId="2" fillId="2" borderId="7" xfId="0" applyFont="1" applyFill="1" applyBorder="1"/>
    <xf numFmtId="2" fontId="3" fillId="2" borderId="6" xfId="0" applyNumberFormat="1" applyFont="1" applyFill="1" applyBorder="1"/>
    <xf numFmtId="0" fontId="1" fillId="0" borderId="1" xfId="0" applyFont="1" applyBorder="1"/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0B4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14</xdr:row>
      <xdr:rowOff>161925</xdr:rowOff>
    </xdr:from>
    <xdr:to>
      <xdr:col>1</xdr:col>
      <xdr:colOff>733425</xdr:colOff>
      <xdr:row>34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581400"/>
          <a:ext cx="3571875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B8" sqref="B8"/>
    </sheetView>
  </sheetViews>
  <sheetFormatPr defaultRowHeight="15" x14ac:dyDescent="0.25"/>
  <cols>
    <col min="1" max="1" width="43.42578125" customWidth="1"/>
    <col min="2" max="2" width="13.28515625" bestFit="1" customWidth="1"/>
    <col min="3" max="3" width="2.42578125" customWidth="1"/>
    <col min="4" max="4" width="40.28515625" bestFit="1" customWidth="1"/>
    <col min="5" max="5" width="13.28515625" customWidth="1"/>
    <col min="6" max="6" width="2.42578125" customWidth="1"/>
    <col min="7" max="7" width="40.28515625" bestFit="1" customWidth="1"/>
    <col min="8" max="8" width="13.28515625" bestFit="1" customWidth="1"/>
  </cols>
  <sheetData>
    <row r="1" spans="1:8" s="1" customFormat="1" ht="23.25" x14ac:dyDescent="0.35">
      <c r="A1" s="18" t="s">
        <v>6</v>
      </c>
      <c r="B1" s="19"/>
      <c r="C1" s="19"/>
      <c r="D1" s="19"/>
      <c r="E1" s="19"/>
      <c r="F1" s="19"/>
      <c r="G1" s="19"/>
      <c r="H1" s="19"/>
    </row>
    <row r="2" spans="1:8" ht="11.25" customHeight="1" x14ac:dyDescent="0.25"/>
    <row r="3" spans="1:8" x14ac:dyDescent="0.25">
      <c r="A3" t="s">
        <v>2</v>
      </c>
    </row>
    <row r="4" spans="1:8" x14ac:dyDescent="0.25">
      <c r="A4" t="s">
        <v>7</v>
      </c>
    </row>
    <row r="5" spans="1:8" ht="7.5" customHeight="1" thickBot="1" x14ac:dyDescent="0.3"/>
    <row r="6" spans="1:8" s="1" customFormat="1" ht="24" thickBot="1" x14ac:dyDescent="0.4">
      <c r="A6" s="15" t="s">
        <v>13</v>
      </c>
      <c r="B6" s="16"/>
      <c r="C6" s="16"/>
      <c r="D6" s="16"/>
      <c r="E6" s="16"/>
      <c r="F6" s="16"/>
      <c r="G6" s="16"/>
      <c r="H6" s="17"/>
    </row>
    <row r="7" spans="1:8" s="1" customFormat="1" ht="24" thickBot="1" x14ac:dyDescent="0.4">
      <c r="A7" s="13" t="s">
        <v>10</v>
      </c>
      <c r="B7" s="14"/>
      <c r="D7" s="13" t="s">
        <v>12</v>
      </c>
      <c r="E7" s="14"/>
      <c r="G7" s="13" t="s">
        <v>9</v>
      </c>
      <c r="H7" s="14"/>
    </row>
    <row r="8" spans="1:8" s="1" customFormat="1" ht="69.75" x14ac:dyDescent="0.35">
      <c r="A8" s="2" t="s">
        <v>11</v>
      </c>
      <c r="B8" s="3">
        <v>55</v>
      </c>
      <c r="D8" s="2" t="s">
        <v>11</v>
      </c>
      <c r="E8" s="3">
        <v>200</v>
      </c>
      <c r="G8" s="2" t="s">
        <v>11</v>
      </c>
      <c r="H8" s="3">
        <v>285</v>
      </c>
    </row>
    <row r="9" spans="1:8" s="1" customFormat="1" ht="23.25" x14ac:dyDescent="0.35">
      <c r="A9" s="12" t="s">
        <v>3</v>
      </c>
      <c r="B9" s="6">
        <v>8</v>
      </c>
      <c r="D9" s="12" t="s">
        <v>3</v>
      </c>
      <c r="E9" s="6">
        <v>8</v>
      </c>
      <c r="G9" s="12" t="s">
        <v>3</v>
      </c>
      <c r="H9" s="6">
        <v>8</v>
      </c>
    </row>
    <row r="10" spans="1:8" s="1" customFormat="1" ht="46.5" x14ac:dyDescent="0.35">
      <c r="A10" s="2" t="s">
        <v>4</v>
      </c>
      <c r="B10" s="7">
        <f>B8/B9</f>
        <v>6.875</v>
      </c>
      <c r="D10" s="2" t="s">
        <v>4</v>
      </c>
      <c r="E10" s="7">
        <f>E8/E9</f>
        <v>25</v>
      </c>
      <c r="G10" s="2" t="s">
        <v>4</v>
      </c>
      <c r="H10" s="7">
        <f>H8/H9</f>
        <v>35.625</v>
      </c>
    </row>
    <row r="11" spans="1:8" s="1" customFormat="1" ht="61.5" customHeight="1" thickBot="1" x14ac:dyDescent="0.4">
      <c r="A11" s="5" t="s">
        <v>8</v>
      </c>
      <c r="B11" s="8">
        <f>IF(B10&gt;=13,13,B10)</f>
        <v>6.875</v>
      </c>
      <c r="D11" s="5" t="s">
        <v>8</v>
      </c>
      <c r="E11" s="8">
        <f>IF(E10&gt;=20,20,E10)</f>
        <v>20</v>
      </c>
      <c r="G11" s="5" t="s">
        <v>8</v>
      </c>
      <c r="H11" s="8">
        <f>IF(H10&gt;=25,25,H10)</f>
        <v>25</v>
      </c>
    </row>
    <row r="12" spans="1:8" s="1" customFormat="1" ht="23.25" x14ac:dyDescent="0.35">
      <c r="A12" s="9" t="s">
        <v>0</v>
      </c>
      <c r="B12" s="4">
        <f>B10-B11</f>
        <v>0</v>
      </c>
      <c r="D12" s="9" t="s">
        <v>0</v>
      </c>
      <c r="E12" s="4">
        <f>E10-E11</f>
        <v>5</v>
      </c>
      <c r="G12" s="9" t="s">
        <v>0</v>
      </c>
      <c r="H12" s="4">
        <f>H10-H11</f>
        <v>10.625</v>
      </c>
    </row>
    <row r="13" spans="1:8" s="1" customFormat="1" ht="47.25" thickBot="1" x14ac:dyDescent="0.4">
      <c r="A13" s="2" t="s">
        <v>5</v>
      </c>
      <c r="B13" s="8">
        <f>IF(B12&gt;=10,10,B12)</f>
        <v>0</v>
      </c>
      <c r="D13" s="2" t="s">
        <v>5</v>
      </c>
      <c r="E13" s="8">
        <f>IF(E12&gt;=10,10,E12)</f>
        <v>5</v>
      </c>
      <c r="G13" s="2" t="s">
        <v>5</v>
      </c>
      <c r="H13" s="8">
        <f>IF(H12&gt;=10,10,H12)</f>
        <v>10</v>
      </c>
    </row>
    <row r="14" spans="1:8" s="1" customFormat="1" ht="24" thickBot="1" x14ac:dyDescent="0.4">
      <c r="A14" s="10" t="s">
        <v>1</v>
      </c>
      <c r="B14" s="11">
        <f>B12-B13</f>
        <v>0</v>
      </c>
      <c r="D14" s="10" t="s">
        <v>1</v>
      </c>
      <c r="E14" s="11">
        <f>E12-E13</f>
        <v>0</v>
      </c>
      <c r="G14" s="10" t="s">
        <v>1</v>
      </c>
      <c r="H14" s="11">
        <f>H12-H13</f>
        <v>0.625</v>
      </c>
    </row>
  </sheetData>
  <sheetProtection password="D17D" sheet="1" objects="1" scenarios="1"/>
  <protectedRanges>
    <protectedRange sqref="H8:H9" name="Range3"/>
    <protectedRange sqref="E8:E9" name="Range2"/>
    <protectedRange sqref="B8:B9" name="Range1"/>
  </protectedRanges>
  <mergeCells count="5">
    <mergeCell ref="A7:B7"/>
    <mergeCell ref="D7:E7"/>
    <mergeCell ref="G7:H7"/>
    <mergeCell ref="A6:H6"/>
    <mergeCell ref="A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PGCEA</vt:lpstr>
    </vt:vector>
  </TitlesOfParts>
  <Company>PGCPS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Frieda Hudson</dc:creator>
  <cp:lastModifiedBy>Wilma Marks</cp:lastModifiedBy>
  <dcterms:created xsi:type="dcterms:W3CDTF">2011-03-17T13:58:30Z</dcterms:created>
  <dcterms:modified xsi:type="dcterms:W3CDTF">2017-03-24T20:56:50Z</dcterms:modified>
</cp:coreProperties>
</file>